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Засидание комиссии\04\"/>
    </mc:Choice>
  </mc:AlternateContent>
  <xr:revisionPtr revIDLastSave="0" documentId="13_ncr:1_{A40C5045-A4B6-4C4D-B011-534F4786081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аттакова Ш.Б." sheetId="12" r:id="rId1"/>
    <sheet name="Ахметова С.Б." sheetId="11" r:id="rId2"/>
  </sheets>
  <definedNames>
    <definedName name="_xlnm.Print_Area" localSheetId="1">'Ахметова С.Б.'!$A$1:$K$15</definedName>
    <definedName name="_xlnm.Print_Area" localSheetId="0">'Баттакова Ш.Б.'!$A$1:$M$14</definedName>
  </definedNames>
  <calcPr calcId="191029" refMode="R1C1"/>
</workbook>
</file>

<file path=xl/calcChain.xml><?xml version="1.0" encoding="utf-8"?>
<calcChain xmlns="http://schemas.openxmlformats.org/spreadsheetml/2006/main">
  <c r="M10" i="12" l="1"/>
  <c r="H8" i="12"/>
  <c r="H7" i="12"/>
  <c r="H6" i="12"/>
  <c r="H5" i="12"/>
  <c r="H4" i="12"/>
  <c r="H3" i="12"/>
  <c r="H9" i="12" l="1"/>
  <c r="H9" i="11"/>
  <c r="H8" i="11"/>
  <c r="H7" i="11"/>
  <c r="H6" i="11"/>
  <c r="H5" i="11"/>
  <c r="H4" i="11"/>
  <c r="H3" i="11"/>
  <c r="H10" i="11" l="1"/>
</calcChain>
</file>

<file path=xl/sharedStrings.xml><?xml version="1.0" encoding="utf-8"?>
<sst xmlns="http://schemas.openxmlformats.org/spreadsheetml/2006/main" count="104" uniqueCount="58">
  <si>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</si>
  <si>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</si>
  <si>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</si>
  <si>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</si>
  <si>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</si>
  <si>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</si>
  <si>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Условия оплаты (50/50 % 30/70 % 70/30 % 100 %)</t>
  </si>
  <si>
    <t>Контакты</t>
  </si>
  <si>
    <t xml:space="preserve">Руководитель организации: </t>
  </si>
  <si>
    <t>Риклефс В.П.</t>
  </si>
  <si>
    <t>Руководитель  проекта:</t>
  </si>
  <si>
    <t>Единица измерения</t>
  </si>
  <si>
    <t>Количество</t>
  </si>
  <si>
    <t>0% предоплаты</t>
  </si>
  <si>
    <t>шт</t>
  </si>
  <si>
    <t>февраль-март 2025</t>
  </si>
  <si>
    <t>Цена за единицу</t>
  </si>
  <si>
    <t>упаковка</t>
  </si>
  <si>
    <t>ИТОГО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</si>
  <si>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</t>
    </r>
    <r>
      <rPr>
        <b/>
        <u/>
        <sz val="12"/>
        <color theme="1"/>
        <rFont val="Times New Roman"/>
        <family val="1"/>
        <charset val="204"/>
      </rPr>
      <t>проекту грантового финансирования AP23490807 «Изучение эффективности использования биомаркеров сыворотки крови и транскраниальной допплерографии в ранней диагностике острых цереброваскулярных заболеваний»</t>
    </r>
    <r>
      <rPr>
        <b/>
        <sz val="12"/>
        <color theme="1"/>
        <rFont val="Times New Roman"/>
        <family val="1"/>
        <charset val="204"/>
      </rPr>
      <t xml:space="preserve">
(наименование конкурса)
НАО "Карагандинский медицинский университет"</t>
    </r>
  </si>
  <si>
    <t>Баттакова Ш.Б.</t>
  </si>
  <si>
    <t>Сертифицированные образцы, которые производятся и тестируются в соответсвии с ISO
Guide 34:2009 и ISO/IEC 17025:2005
Срок годности не менее 01.01.2027
Использование для ВЖЭХ
Объем не мнее 15 мг</t>
  </si>
  <si>
    <t>стандарт 5-гидроксииндол-3-уксусной кислоты  
5-Hydroxyindole-3-acetic acid
 Synonym(s): 5-HIAA</t>
  </si>
  <si>
    <t xml:space="preserve">Ацетонитрил  </t>
  </si>
  <si>
    <t xml:space="preserve">Ацетонитрил для   ВЭЖХ 
Объем 2,5 литра 
НАЗВАНИЕ КАЧЕСТВА:
для УФ, ИК, ВЭЖХ, ACS
ХАРАКТЕРИСТИКИ:
Минимальный анализ (GC): 99,9% 
Плотность 20/4: 0,799-0,786 </t>
  </si>
  <si>
    <t xml:space="preserve">Триэтиламин  </t>
  </si>
  <si>
    <t xml:space="preserve">Объем 2 мл
 пригодный для ВЭЖХ,  Assay
≥99.5% (GC)  </t>
  </si>
  <si>
    <t>Уксусная кислота ледяная</t>
  </si>
  <si>
    <t>более +D2:D2199,8%, (р=1,049, уп.2,5 л)   ПРЕКУРСОР!</t>
  </si>
  <si>
    <t>Мастер-миксы для ПЦР в реальном времени
1х50 мл., 5000 реак</t>
  </si>
  <si>
    <t>Метод обнаружения
Праймер-зонд
Форма
Жидкость
Эффективность GC-Rich ПЦР
Высокий
Метод ПЦР
кПЦР
Полимераза
AmpliTaq Быстрая ДНК-полимераза
Скорость реакции
Быстрый
Для использования с (оборудованием)
7500 Fast System, 7500 System, 7900HT System, QuantStudio™ 12k Flex, QuantStudio™ 3, QuantStudio™ 5, QuantStudio™ 6 Flex, QuantStudio™ 6 Pro, QuantStudio™ 7 Flex, QuantStudio™ 7 Pro, StepOne™, StepOnePlus™, ViiA™ 7 System
Линия продуктов
TaqMan™
Тип продукта
Быстрый продвинутый мастер-микс
Количество
1 х 50 мл
Состояние доставки
Мокрый лед
Для использования с (приложение)
Экспрессия генов, анализ miRNA, обнаружение вирусов
Концентрация
2X
Верность (против Taq)
2 х
Количество реакций
5000 Реакций
Тип образца
ДНК (геномная), кДНК
Объем
50 мл
Содержимое и хранение
Содержит 1 пробирку (50 мл) 2X TaqMan Fast Advanced Master Mix, достаточно для 5000 реакций
TaqMan Fast Advanced Master Mix содержит AmpliTaq Fast DNA Polymerase, Uracil-N гликозилазу (UNG), dNTPs (с dUTP), краситель ROX (пассивный эталон) и оптимизированный буфер.
Хранить при температуре от 2°C до 8°C в темноте.</t>
  </si>
  <si>
    <t xml:space="preserve">Расширенный анализ miRNA TaqMan™ 250 реакций </t>
  </si>
  <si>
    <t>Метод обнаружения Праймер-зонд
Эффективность GC-Rich ПЦР
Высокий Метод ПЦР кПЦР
Скорость реакции Стандарт
Для использования с (оборудованием)
Система 7500, система 7500 Fast, система 7900HT, StepOne™, StepOnePlus™, система ViiA™ 7, QuantStudio™ 3, QuantStudio™ 5, QuantStudio™ 6 Flex, QuantStudio™ 7 Flex, QuantStudio 6 Pro, QuantStudio 7 Pro, QuantStudio™ 12k Flex
Линия продуктов
TaqMan™
Тип продукта Расширенный анализ miRNA
Количество S (250 реакций), инвентаризировано
Состояние доставки
Комнатная температура
Концентрация 20X
Количество реакций 250 Реакций
Объем 2 мкл
Размер блока Каждый
Содержимое и хранение
1 пробирка, содержащая 20-кратную смесь предварительно сформулированного анализа (1 зонд и 2 праймера).
Хранить при температуре от -15 до -25°C.</t>
  </si>
  <si>
    <t>набор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</si>
  <si>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</t>
    </r>
    <r>
      <rPr>
        <b/>
        <u/>
        <sz val="12"/>
        <color theme="1"/>
        <rFont val="Times New Roman"/>
        <family val="1"/>
        <charset val="204"/>
      </rPr>
      <t>проекту грантового финансирования АР19678427 "Исследование взаимодействия биокомпозита на основе наноцеллюлозы в модели костного дефекта трубчатой кости в эксперименте in vivo"</t>
    </r>
    <r>
      <rPr>
        <b/>
        <sz val="12"/>
        <color theme="1"/>
        <rFont val="Times New Roman"/>
        <family val="1"/>
        <charset val="204"/>
      </rPr>
      <t xml:space="preserve">
(наименование конкурса)
НАО "Карагандинский медицинский университет"</t>
    </r>
  </si>
  <si>
    <t>Ахметова С.Б.</t>
  </si>
  <si>
    <t>Лекарственная форма, дозировка: Раствор для наружного применения 3%; Фармакотерапевтическая группа: Дерматология. Антисептики и дезинфицирующие средства. Антисептики и дезинфицирующие препараты другие. Перекись водорода. Код АТХ D08AX01</t>
  </si>
  <si>
    <t>Перекись водорода 3% 100мл</t>
  </si>
  <si>
    <t>Список расходных материалов для анестезиологического пособия</t>
  </si>
  <si>
    <t>Перчатки латексные стерильные неопудренные, размеры 6 и 7</t>
  </si>
  <si>
    <t>Перчатки одноразовые</t>
  </si>
  <si>
    <t>Маска медицинская защитная гигиеническая трёхслойная одноразовая (100 шт. в упак). Маска трёхслойная медицинская защитная на резинках с носовым фиксатором.</t>
  </si>
  <si>
    <t>Маски одноразовые</t>
  </si>
  <si>
    <t>Халат хирургический, 140см (СМС, 40г) рукава на манжете - 75 шт; Халат хирургический, 120см (СМС, 40г) рукава на манжете - 75 шт</t>
  </si>
  <si>
    <t>Халаты стерильные</t>
  </si>
  <si>
    <t xml:space="preserve">Иглодержатель сосудистый Криля-Вуда (Crile-Wood) 150 мм - 5 шт; зажим прямой типа москит Halstead-Mosquito 125 мм - 10 шт; пинцет стоматологический изогнутый с насечкой 150*0,8 - 5 шт; Ножницы остроконечные прямые 140 мм (Артикул:
00000013135) - 2 шт; Ножницы остроконечные прямые 100 мм 10.0020.10 (Артикул:
00000012472) - 2 шт; Ранорасширители самоудерживающиеся Plester Retractor 1x2pr. right 11cm Код: 19.0132.11 Страна производитель Пакистан - 2 шт; Ранорасширители самоудерживающиеся Plester Retractor 1x2pr. right 11cm - 2 шт; шовный хирургический  стерильный синтетический рассасывающийся материал VICRYL (фиолетовый) условным № 3-0 длиной нити  (см), 75 с атравматическими иглами и без игл - 100 шт; Иглодержатель общехирургический, 160 мм - 2 шт; Ножницы для разрезания повязок с пуговкой горизонтально изогнутые, 185 мм - 2 шт; Ножницы с одним острым концом прямые, 140 мм - 2 шт; Пинцет анатомический общего назначения, 150х2,5 мм - 2 шт; Пинцет хирургический общего назначения, 150х2,5 мм - 2 шт </t>
  </si>
  <si>
    <t>Хирургический набор (операционный инструментарий и материалы)</t>
  </si>
  <si>
    <t>флакон</t>
  </si>
  <si>
    <t>штука</t>
  </si>
  <si>
    <t>апрель-июнь 2025</t>
  </si>
  <si>
    <t>июль-сентябрь 2025</t>
  </si>
  <si>
    <r>
      <t xml:space="preserve">по основным вопросам: +77023516940 (Кошанова А.А.); по вопросам организации процесса: </t>
    </r>
    <r>
      <rPr>
        <sz val="12"/>
        <color rgb="FFFF0000"/>
        <rFont val="Times New Roman"/>
        <family val="1"/>
        <charset val="204"/>
      </rPr>
      <t>+77019001621 (Данилин А.О.).</t>
    </r>
  </si>
  <si>
    <t>starlab</t>
  </si>
  <si>
    <t>ТОО "ProLabSupport"</t>
  </si>
  <si>
    <t>ИТОГО:</t>
  </si>
  <si>
    <r>
      <t xml:space="preserve">Золетил (Zoletil) — средство для общей анестезии кошек и собак. СОСТАВ И ФОРМА ВЫПУСКА: Лекарственное средство в форме лиофилизированного порошка для инъекций белого или светло-желтого цвета в комплекте с растворителем (вода для инъекций) выпускается в стеклянных флаконах, укупоренных хлорбутаноловыми пробками и закатанных алюминиевыми колпачками. Каждый флакон содержит в качестве действующего вещества: 250 мг тилетамина гидрохлорида и 250 мг золазепама гидрохлорида. Вспомогательные вещества — натрия сульфат и лактоза, 5 флаконов. </t>
    </r>
    <r>
      <rPr>
        <sz val="12"/>
        <color rgb="FFFF0000"/>
        <rFont val="Times New Roman"/>
        <family val="1"/>
        <charset val="204"/>
      </rPr>
      <t>ЗАМЕНИТЬ НА: препарат для анестезии ВЕЗОТИЛ (уп 2 флакона) - это современный анестетик, который обеспечит: Быстрое и мягкое погружение в сон; Выраженный обезболивающий эффект; Безопасность при правильной дозировке; Комфортное пробуждение без стресса. Действующие вещества: Тилетамина гидрохлорид – 125 мг; Золазепама гидрохлорид – 125 мг - 10 упаковок.</t>
    </r>
  </si>
  <si>
    <r>
      <t xml:space="preserve">Раствор повидон йода 10% 50 мл </t>
    </r>
    <r>
      <rPr>
        <sz val="12"/>
        <color rgb="FFFF0000"/>
        <rFont val="Times New Roman"/>
        <family val="1"/>
        <charset val="204"/>
      </rPr>
      <t>ЗАМЕНИТЬ НА: 100 мл спрей</t>
    </r>
  </si>
  <si>
    <r>
      <t xml:space="preserve">Лекарственная форма, дозировка: Раствор для наружного и местного применения, </t>
    </r>
    <r>
      <rPr>
        <sz val="12"/>
        <color rgb="FFFF0000"/>
        <rFont val="Times New Roman"/>
        <family val="1"/>
        <charset val="204"/>
      </rPr>
      <t>100 мл</t>
    </r>
    <r>
      <rPr>
        <sz val="12"/>
        <color theme="1"/>
        <rFont val="Times New Roman"/>
        <family val="1"/>
        <charset val="204"/>
      </rPr>
      <t>. Фармакотерапевтическая группа: 
Дерматология. Антисептики и дезинфицирующие средства. Препараты йода. Повидон –Йод код АТХ D08АG02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</si>
</sst>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₸&quot;_-;\-* #,##0.00\ &quot;₸&quot;_-;_-* &quot;-&quot;??\ &quot;₸&quot;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/>
  </cellStyleXfs>
  <cellXfs count="60">
    <xf numFmtId="0" fontId="0" fillId="0" borderId="0" xfId="0"/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18" fillId="0" borderId="10" xfId="0" applyFont="1" applyFill="1" applyBorder="1" applyAlignment="1">
      <alignment vertical="top" wrapText="1"/>
    </xf>
    <xf numFmtId="0" fontId="18" fillId="0" borderId="14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right" vertical="top" wrapText="1"/>
    </xf>
    <xf numFmtId="0" fontId="24" fillId="0" borderId="10" xfId="0" applyFont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vertical="top" wrapText="1"/>
    </xf>
    <xf numFmtId="4" fontId="22" fillId="0" borderId="10" xfId="0" applyNumberFormat="1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2" fillId="0" borderId="10" xfId="0" applyFont="1" applyBorder="1" applyAlignment="1">
      <alignment horizontal="right" vertical="top" wrapText="1"/>
    </xf>
    <xf numFmtId="0" fontId="22" fillId="0" borderId="10" xfId="0" applyFont="1" applyBorder="1" applyAlignment="1">
      <alignment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vertical="top"/>
    </xf>
    <xf numFmtId="0" fontId="22" fillId="0" borderId="0" xfId="0" applyFont="1" applyAlignment="1">
      <alignment horizontal="left" vertical="top" wrapText="1"/>
    </xf>
    <xf numFmtId="0" fontId="22" fillId="0" borderId="10" xfId="0" applyFont="1" applyBorder="1" applyAlignment="1">
      <alignment horizontal="center" vertical="top"/>
    </xf>
    <xf numFmtId="0" fontId="22" fillId="0" borderId="0" xfId="0" applyFont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right" vertical="top" wrapText="1"/>
    </xf>
    <xf numFmtId="0" fontId="24" fillId="0" borderId="12" xfId="0" applyFont="1" applyBorder="1" applyAlignment="1">
      <alignment horizontal="right" vertical="top" wrapText="1"/>
    </xf>
    <xf numFmtId="0" fontId="24" fillId="0" borderId="13" xfId="0" applyFont="1" applyBorder="1" applyAlignment="1">
      <alignment horizontal="right" vertical="top" wrapText="1"/>
    </xf>
    <xf numFmtId="0" fontId="19" fillId="0" borderId="10" xfId="0" applyFont="1" applyBorder="1" applyAlignment="1">
      <alignment horizontal="right" vertical="top"/>
    </xf>
    <xf numFmtId="0" fontId="18" fillId="0" borderId="14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center" vertical="top" wrapText="1"/>
    </xf>
    <xf numFmtId="4" fontId="22" fillId="0" borderId="10" xfId="42" applyNumberFormat="1" applyFont="1" applyFill="1" applyBorder="1" applyAlignment="1">
      <alignment horizontal="center" vertical="top" wrapText="1"/>
    </xf>
    <xf numFmtId="4" fontId="18" fillId="0" borderId="10" xfId="0" applyNumberFormat="1" applyFont="1" applyFill="1" applyBorder="1" applyAlignment="1">
      <alignment horizontal="center" vertical="top" wrapText="1"/>
    </xf>
    <xf numFmtId="4" fontId="18" fillId="0" borderId="10" xfId="42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4" fontId="19" fillId="0" borderId="10" xfId="0" applyNumberFormat="1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14" xfId="0" applyFont="1" applyFill="1" applyBorder="1" applyAlignment="1">
      <alignment vertical="top"/>
    </xf>
    <xf numFmtId="0" fontId="19" fillId="0" borderId="10" xfId="0" applyFont="1" applyFill="1" applyBorder="1" applyAlignment="1">
      <alignment horizontal="center" vertical="top"/>
    </xf>
    <xf numFmtId="0" fontId="19" fillId="0" borderId="10" xfId="0" applyFont="1" applyFill="1" applyBorder="1" applyAlignment="1">
      <alignment vertical="top"/>
    </xf>
    <xf numFmtId="0" fontId="18" fillId="0" borderId="16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4" fontId="22" fillId="0" borderId="10" xfId="42" applyNumberFormat="1" applyFont="1" applyFill="1" applyBorder="1" applyAlignment="1">
      <alignment horizontal="right" vertical="top" wrapText="1"/>
    </xf>
    <xf numFmtId="4" fontId="24" fillId="0" borderId="10" xfId="0" applyNumberFormat="1" applyFont="1" applyFill="1" applyBorder="1" applyAlignment="1">
      <alignment horizontal="right" vertical="top" wrapText="1"/>
    </xf>
    <xf numFmtId="0" fontId="21" fillId="0" borderId="10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 xr:uid="{8B01A6DF-8B6C-4583-8BE9-4ADD74B87CCE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CB8A-2DB9-4544-87A7-DEACFA4EE84A}">
  <sheetPr>
    <pageSetUpPr fitToPage="1"/>
  </sheetPr>
  <dimension ref="A1:M14"/>
  <sheetViews>
    <sheetView tabSelected="1" zoomScale="55" zoomScaleNormal="55" workbookViewId="0">
      <pane ySplit="1" topLeftCell="A2" activePane="bottomLeft" state="frozen"/>
      <selection pane="bottomLeft" activeCell="H2" sqref="H1:H1048576"/>
    </sheetView>
  </sheetViews>
  <sheetFormatPr defaultColWidth="9.140625" defaultRowHeight="15.75" x14ac:dyDescent="0.25"/>
  <cols>
    <col min="1" max="1" width="6.5703125" style="23" customWidth="1"/>
    <col min="2" max="2" width="29.140625" style="23" customWidth="1"/>
    <col min="3" max="3" width="54.28515625" style="23" customWidth="1"/>
    <col min="4" max="4" width="27.7109375" style="23" hidden="1" customWidth="1"/>
    <col min="5" max="5" width="14.140625" style="23" customWidth="1"/>
    <col min="6" max="7" width="15.42578125" style="23" customWidth="1"/>
    <col min="8" max="8" width="17.7109375" style="59" customWidth="1"/>
    <col min="9" max="9" width="16.28515625" style="23" hidden="1" customWidth="1"/>
    <col min="10" max="10" width="18.5703125" style="23" hidden="1" customWidth="1"/>
    <col min="11" max="11" width="20.85546875" style="23" customWidth="1"/>
    <col min="12" max="13" width="15.7109375" style="23" hidden="1" customWidth="1"/>
    <col min="14" max="16384" width="9.140625" style="23"/>
  </cols>
  <sheetData>
    <row r="1" spans="1:13" ht="115.5" customHeight="1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7" t="s">
        <v>52</v>
      </c>
      <c r="M1" s="13" t="s">
        <v>53</v>
      </c>
    </row>
    <row r="2" spans="1:13" s="24" customFormat="1" ht="66.75" customHeight="1" x14ac:dyDescent="0.25">
      <c r="A2" s="21" t="s">
        <v>0</v>
      </c>
      <c r="B2" s="21" t="s">
        <v>1</v>
      </c>
      <c r="C2" s="21" t="s">
        <v>2</v>
      </c>
      <c r="D2" s="21" t="s">
        <v>3</v>
      </c>
      <c r="E2" s="21" t="s">
        <v>11</v>
      </c>
      <c r="F2" s="21" t="s">
        <v>12</v>
      </c>
      <c r="G2" s="21" t="s">
        <v>16</v>
      </c>
      <c r="H2" s="40" t="s">
        <v>4</v>
      </c>
      <c r="I2" s="21" t="s">
        <v>5</v>
      </c>
      <c r="J2" s="21" t="s">
        <v>6</v>
      </c>
      <c r="K2" s="21" t="s">
        <v>7</v>
      </c>
      <c r="L2" s="8"/>
      <c r="M2" s="8"/>
    </row>
    <row r="3" spans="1:13" s="29" customFormat="1" ht="99.75" customHeight="1" x14ac:dyDescent="0.25">
      <c r="A3" s="25">
        <v>13</v>
      </c>
      <c r="B3" s="26" t="s">
        <v>22</v>
      </c>
      <c r="C3" s="26" t="s">
        <v>21</v>
      </c>
      <c r="D3" s="27"/>
      <c r="E3" s="26" t="s">
        <v>17</v>
      </c>
      <c r="F3" s="28">
        <v>1</v>
      </c>
      <c r="G3" s="16">
        <v>250316</v>
      </c>
      <c r="H3" s="55">
        <f t="shared" ref="H3:H7" si="0">F3*G3</f>
        <v>250316</v>
      </c>
      <c r="I3" s="9" t="s">
        <v>15</v>
      </c>
      <c r="J3" s="9" t="s">
        <v>13</v>
      </c>
      <c r="K3" s="33"/>
      <c r="L3" s="15"/>
      <c r="M3" s="15"/>
    </row>
    <row r="4" spans="1:13" s="29" customFormat="1" ht="112.5" customHeight="1" x14ac:dyDescent="0.25">
      <c r="A4" s="25">
        <v>16</v>
      </c>
      <c r="B4" s="26" t="s">
        <v>23</v>
      </c>
      <c r="C4" s="26" t="s">
        <v>24</v>
      </c>
      <c r="D4" s="27"/>
      <c r="E4" s="18" t="s">
        <v>17</v>
      </c>
      <c r="F4" s="30">
        <v>2</v>
      </c>
      <c r="G4" s="17">
        <v>48900</v>
      </c>
      <c r="H4" s="44">
        <f t="shared" si="0"/>
        <v>97800</v>
      </c>
      <c r="I4" s="9" t="s">
        <v>15</v>
      </c>
      <c r="J4" s="9" t="s">
        <v>13</v>
      </c>
      <c r="K4" s="33"/>
      <c r="L4" s="15"/>
      <c r="M4" s="15"/>
    </row>
    <row r="5" spans="1:13" s="29" customFormat="1" ht="49.5" customHeight="1" x14ac:dyDescent="0.25">
      <c r="A5" s="25">
        <v>18</v>
      </c>
      <c r="B5" s="26" t="s">
        <v>25</v>
      </c>
      <c r="C5" s="26" t="s">
        <v>26</v>
      </c>
      <c r="D5" s="27"/>
      <c r="E5" s="18" t="s">
        <v>17</v>
      </c>
      <c r="F5" s="30">
        <v>2</v>
      </c>
      <c r="G5" s="17">
        <v>44530</v>
      </c>
      <c r="H5" s="44">
        <f t="shared" si="0"/>
        <v>89060</v>
      </c>
      <c r="I5" s="9" t="s">
        <v>15</v>
      </c>
      <c r="J5" s="9" t="s">
        <v>13</v>
      </c>
      <c r="K5" s="33"/>
      <c r="L5" s="15"/>
      <c r="M5" s="15"/>
    </row>
    <row r="6" spans="1:13" s="29" customFormat="1" ht="33.75" customHeight="1" x14ac:dyDescent="0.25">
      <c r="A6" s="25">
        <v>19</v>
      </c>
      <c r="B6" s="26" t="s">
        <v>27</v>
      </c>
      <c r="C6" s="26" t="s">
        <v>28</v>
      </c>
      <c r="D6" s="27"/>
      <c r="E6" s="18" t="s">
        <v>17</v>
      </c>
      <c r="F6" s="30">
        <v>1</v>
      </c>
      <c r="G6" s="17">
        <v>22000</v>
      </c>
      <c r="H6" s="44">
        <f t="shared" si="0"/>
        <v>22000</v>
      </c>
      <c r="I6" s="9" t="s">
        <v>15</v>
      </c>
      <c r="J6" s="9" t="s">
        <v>13</v>
      </c>
      <c r="K6" s="33"/>
      <c r="L6" s="15"/>
      <c r="M6" s="15"/>
    </row>
    <row r="7" spans="1:13" s="29" customFormat="1" ht="79.5" customHeight="1" x14ac:dyDescent="0.25">
      <c r="A7" s="25">
        <v>21</v>
      </c>
      <c r="B7" s="26" t="s">
        <v>29</v>
      </c>
      <c r="C7" s="26" t="s">
        <v>30</v>
      </c>
      <c r="D7" s="27"/>
      <c r="E7" s="18" t="s">
        <v>14</v>
      </c>
      <c r="F7" s="30">
        <v>1</v>
      </c>
      <c r="G7" s="17">
        <v>3797900</v>
      </c>
      <c r="H7" s="44">
        <f t="shared" si="0"/>
        <v>3797900</v>
      </c>
      <c r="I7" s="9" t="s">
        <v>15</v>
      </c>
      <c r="J7" s="9" t="s">
        <v>13</v>
      </c>
      <c r="K7" s="33"/>
      <c r="L7" s="15"/>
      <c r="M7" s="15"/>
    </row>
    <row r="8" spans="1:13" s="29" customFormat="1" ht="79.5" customHeight="1" x14ac:dyDescent="0.25">
      <c r="A8" s="25">
        <v>22</v>
      </c>
      <c r="B8" s="31" t="s">
        <v>31</v>
      </c>
      <c r="C8" s="26" t="s">
        <v>32</v>
      </c>
      <c r="D8" s="27"/>
      <c r="E8" s="18" t="s">
        <v>33</v>
      </c>
      <c r="F8" s="30">
        <v>9</v>
      </c>
      <c r="G8" s="17">
        <v>229000</v>
      </c>
      <c r="H8" s="44">
        <f>F8*G8</f>
        <v>2061000</v>
      </c>
      <c r="I8" s="9" t="s">
        <v>15</v>
      </c>
      <c r="J8" s="9" t="s">
        <v>13</v>
      </c>
      <c r="K8" s="33"/>
      <c r="L8" s="15"/>
      <c r="M8" s="15"/>
    </row>
    <row r="9" spans="1:13" x14ac:dyDescent="0.25">
      <c r="A9" s="34" t="s">
        <v>18</v>
      </c>
      <c r="B9" s="35"/>
      <c r="C9" s="35"/>
      <c r="D9" s="35"/>
      <c r="E9" s="35"/>
      <c r="F9" s="35"/>
      <c r="G9" s="36"/>
      <c r="H9" s="56">
        <f>SUM(H3:H8)</f>
        <v>6318076</v>
      </c>
      <c r="I9" s="9"/>
      <c r="J9" s="9"/>
      <c r="K9" s="6"/>
    </row>
    <row r="10" spans="1:13" x14ac:dyDescent="0.25">
      <c r="A10" s="9"/>
      <c r="B10" s="9"/>
      <c r="C10" s="9"/>
      <c r="D10" s="9"/>
      <c r="E10" s="9"/>
      <c r="F10" s="9"/>
      <c r="G10" s="9"/>
      <c r="H10" s="57"/>
      <c r="I10" s="9"/>
      <c r="J10" s="9"/>
      <c r="K10" s="12" t="s">
        <v>54</v>
      </c>
      <c r="L10" s="13"/>
      <c r="M10" s="14" t="e">
        <f>#REF!</f>
        <v>#REF!</v>
      </c>
    </row>
    <row r="11" spans="1:13" x14ac:dyDescent="0.25">
      <c r="A11" s="9"/>
      <c r="B11" s="9"/>
      <c r="C11" s="10" t="s">
        <v>8</v>
      </c>
      <c r="D11" s="10"/>
      <c r="E11" s="10"/>
      <c r="F11" s="10"/>
      <c r="G11" s="10"/>
      <c r="H11" s="58" t="s">
        <v>9</v>
      </c>
      <c r="I11" s="10"/>
      <c r="J11" s="9"/>
      <c r="K11" s="11"/>
    </row>
    <row r="12" spans="1:13" ht="22.9" customHeight="1" x14ac:dyDescent="0.25">
      <c r="A12" s="9"/>
      <c r="B12" s="9"/>
      <c r="C12" s="10"/>
      <c r="D12" s="10"/>
      <c r="E12" s="10"/>
      <c r="F12" s="10"/>
      <c r="G12" s="10"/>
      <c r="H12" s="58"/>
      <c r="I12" s="10"/>
      <c r="J12" s="9"/>
      <c r="K12" s="22"/>
    </row>
    <row r="13" spans="1:13" ht="31.5" x14ac:dyDescent="0.25">
      <c r="A13" s="9"/>
      <c r="B13" s="9"/>
      <c r="C13" s="10" t="s">
        <v>10</v>
      </c>
      <c r="D13" s="10"/>
      <c r="E13" s="10"/>
      <c r="F13" s="10"/>
      <c r="G13" s="10"/>
      <c r="H13" s="58" t="s">
        <v>20</v>
      </c>
      <c r="I13" s="10"/>
      <c r="J13" s="9"/>
      <c r="K13" s="22"/>
    </row>
    <row r="14" spans="1:13" x14ac:dyDescent="0.25">
      <c r="A14" s="22"/>
      <c r="B14" s="22"/>
      <c r="C14" s="22"/>
      <c r="D14" s="22"/>
      <c r="E14" s="22"/>
      <c r="F14" s="22"/>
      <c r="G14" s="22"/>
      <c r="H14" s="41"/>
      <c r="I14" s="22"/>
      <c r="J14" s="22"/>
      <c r="K14" s="22"/>
    </row>
  </sheetData>
  <mergeCells count="3">
    <mergeCell ref="A1:K1"/>
    <mergeCell ref="K3:K8"/>
    <mergeCell ref="A9:G9"/>
  </mergeCells>
  <pageMargins left="0" right="0" top="0" bottom="0" header="0.31496062992125984" footer="0.31496062992125984"/>
  <pageSetup paperSize="256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5AE3-6922-4052-8110-D1F7B8C61882}">
  <sheetPr>
    <pageSetUpPr fitToPage="1"/>
  </sheetPr>
  <dimension ref="A1:K15"/>
  <sheetViews>
    <sheetView zoomScale="70" zoomScaleNormal="70" workbookViewId="0">
      <pane ySplit="1" topLeftCell="A5" activePane="bottomLeft" state="frozen"/>
      <selection pane="bottomLeft" activeCell="C2" sqref="C1:K1048576"/>
    </sheetView>
  </sheetViews>
  <sheetFormatPr defaultRowHeight="15.75" x14ac:dyDescent="0.25"/>
  <cols>
    <col min="1" max="1" width="6.5703125" style="3" customWidth="1"/>
    <col min="2" max="2" width="28.42578125" style="3" customWidth="1"/>
    <col min="3" max="3" width="94.140625" style="54" customWidth="1"/>
    <col min="4" max="4" width="26.28515625" style="54" hidden="1" customWidth="1"/>
    <col min="5" max="5" width="14.140625" style="54" customWidth="1"/>
    <col min="6" max="7" width="15.42578125" style="54" customWidth="1"/>
    <col min="8" max="8" width="16.5703125" style="54" customWidth="1"/>
    <col min="9" max="9" width="16.28515625" style="54" hidden="1" customWidth="1"/>
    <col min="10" max="10" width="18.5703125" style="54" hidden="1" customWidth="1"/>
    <col min="11" max="11" width="11.42578125" style="54" customWidth="1"/>
    <col min="12" max="16384" width="9.140625" style="3"/>
  </cols>
  <sheetData>
    <row r="1" spans="1:11" ht="67.5" customHeight="1" x14ac:dyDescent="0.25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4" customFormat="1" ht="66.75" customHeight="1" x14ac:dyDescent="0.25">
      <c r="A2" s="19" t="s">
        <v>0</v>
      </c>
      <c r="B2" s="19" t="s">
        <v>1</v>
      </c>
      <c r="C2" s="40" t="s">
        <v>2</v>
      </c>
      <c r="D2" s="40" t="s">
        <v>3</v>
      </c>
      <c r="E2" s="40" t="s">
        <v>11</v>
      </c>
      <c r="F2" s="40" t="s">
        <v>12</v>
      </c>
      <c r="G2" s="40" t="s">
        <v>16</v>
      </c>
      <c r="H2" s="40" t="s">
        <v>4</v>
      </c>
      <c r="I2" s="40" t="s">
        <v>5</v>
      </c>
      <c r="J2" s="40" t="s">
        <v>6</v>
      </c>
      <c r="K2" s="40" t="s">
        <v>7</v>
      </c>
    </row>
    <row r="3" spans="1:11" ht="208.5" customHeight="1" x14ac:dyDescent="0.25">
      <c r="A3" s="2">
        <v>1</v>
      </c>
      <c r="B3" s="20" t="s">
        <v>46</v>
      </c>
      <c r="C3" s="41" t="s">
        <v>45</v>
      </c>
      <c r="D3" s="5"/>
      <c r="E3" s="42" t="s">
        <v>33</v>
      </c>
      <c r="F3" s="42">
        <v>1</v>
      </c>
      <c r="G3" s="43">
        <v>630000</v>
      </c>
      <c r="H3" s="44">
        <f>F3*G3</f>
        <v>630000</v>
      </c>
      <c r="I3" s="41" t="s">
        <v>49</v>
      </c>
      <c r="J3" s="5" t="s">
        <v>13</v>
      </c>
      <c r="K3" s="38" t="s">
        <v>51</v>
      </c>
    </row>
    <row r="4" spans="1:11" ht="31.5" x14ac:dyDescent="0.25">
      <c r="A4" s="2">
        <v>2</v>
      </c>
      <c r="B4" s="20" t="s">
        <v>44</v>
      </c>
      <c r="C4" s="41" t="s">
        <v>43</v>
      </c>
      <c r="D4" s="5"/>
      <c r="E4" s="42" t="s">
        <v>48</v>
      </c>
      <c r="F4" s="42">
        <v>150</v>
      </c>
      <c r="G4" s="45">
        <v>881</v>
      </c>
      <c r="H4" s="46">
        <f t="shared" ref="H4:H9" si="0">F4*G4</f>
        <v>132150</v>
      </c>
      <c r="I4" s="41" t="s">
        <v>49</v>
      </c>
      <c r="J4" s="5" t="s">
        <v>13</v>
      </c>
      <c r="K4" s="39"/>
    </row>
    <row r="5" spans="1:11" ht="31.5" x14ac:dyDescent="0.25">
      <c r="A5" s="2">
        <v>3</v>
      </c>
      <c r="B5" s="20" t="s">
        <v>42</v>
      </c>
      <c r="C5" s="41" t="s">
        <v>41</v>
      </c>
      <c r="D5" s="5"/>
      <c r="E5" s="42" t="s">
        <v>17</v>
      </c>
      <c r="F5" s="42">
        <v>5</v>
      </c>
      <c r="G5" s="45">
        <v>2600</v>
      </c>
      <c r="H5" s="46">
        <f t="shared" si="0"/>
        <v>13000</v>
      </c>
      <c r="I5" s="41" t="s">
        <v>49</v>
      </c>
      <c r="J5" s="5" t="s">
        <v>13</v>
      </c>
      <c r="K5" s="39"/>
    </row>
    <row r="6" spans="1:11" ht="31.5" x14ac:dyDescent="0.25">
      <c r="A6" s="2">
        <v>4</v>
      </c>
      <c r="B6" s="20" t="s">
        <v>40</v>
      </c>
      <c r="C6" s="41" t="s">
        <v>39</v>
      </c>
      <c r="D6" s="5"/>
      <c r="E6" s="42" t="s">
        <v>48</v>
      </c>
      <c r="F6" s="42">
        <v>600</v>
      </c>
      <c r="G6" s="43">
        <v>140</v>
      </c>
      <c r="H6" s="44">
        <f t="shared" si="0"/>
        <v>84000</v>
      </c>
      <c r="I6" s="41" t="s">
        <v>49</v>
      </c>
      <c r="J6" s="5" t="s">
        <v>13</v>
      </c>
      <c r="K6" s="39"/>
    </row>
    <row r="7" spans="1:11" ht="204.75" customHeight="1" x14ac:dyDescent="0.25">
      <c r="A7" s="2">
        <v>5</v>
      </c>
      <c r="B7" s="20" t="s">
        <v>38</v>
      </c>
      <c r="C7" s="41" t="s">
        <v>55</v>
      </c>
      <c r="D7" s="5"/>
      <c r="E7" s="42" t="s">
        <v>33</v>
      </c>
      <c r="F7" s="42">
        <v>1</v>
      </c>
      <c r="G7" s="45">
        <v>250000</v>
      </c>
      <c r="H7" s="46">
        <f t="shared" si="0"/>
        <v>250000</v>
      </c>
      <c r="I7" s="42" t="s">
        <v>50</v>
      </c>
      <c r="J7" s="5" t="s">
        <v>13</v>
      </c>
      <c r="K7" s="39"/>
    </row>
    <row r="8" spans="1:11" ht="63" x14ac:dyDescent="0.25">
      <c r="A8" s="2">
        <v>6</v>
      </c>
      <c r="B8" s="20" t="s">
        <v>56</v>
      </c>
      <c r="C8" s="41" t="s">
        <v>57</v>
      </c>
      <c r="D8" s="5"/>
      <c r="E8" s="42" t="s">
        <v>47</v>
      </c>
      <c r="F8" s="47">
        <v>50</v>
      </c>
      <c r="G8" s="43">
        <v>1000</v>
      </c>
      <c r="H8" s="44">
        <f t="shared" si="0"/>
        <v>50000</v>
      </c>
      <c r="I8" s="41" t="s">
        <v>49</v>
      </c>
      <c r="J8" s="5" t="s">
        <v>13</v>
      </c>
      <c r="K8" s="39"/>
    </row>
    <row r="9" spans="1:11" ht="63" x14ac:dyDescent="0.25">
      <c r="A9" s="2">
        <v>7</v>
      </c>
      <c r="B9" s="20" t="s">
        <v>37</v>
      </c>
      <c r="C9" s="41" t="s">
        <v>36</v>
      </c>
      <c r="D9" s="5"/>
      <c r="E9" s="42" t="s">
        <v>47</v>
      </c>
      <c r="F9" s="47">
        <v>50</v>
      </c>
      <c r="G9" s="43">
        <v>250</v>
      </c>
      <c r="H9" s="44">
        <f t="shared" si="0"/>
        <v>12500</v>
      </c>
      <c r="I9" s="41" t="s">
        <v>49</v>
      </c>
      <c r="J9" s="5" t="s">
        <v>13</v>
      </c>
      <c r="K9" s="39"/>
    </row>
    <row r="10" spans="1:11" x14ac:dyDescent="0.25">
      <c r="A10" s="37" t="s">
        <v>18</v>
      </c>
      <c r="B10" s="37"/>
      <c r="C10" s="37"/>
      <c r="D10" s="37"/>
      <c r="E10" s="37"/>
      <c r="F10" s="37"/>
      <c r="G10" s="37"/>
      <c r="H10" s="48">
        <f>SUM(H3:H9)</f>
        <v>1171650</v>
      </c>
      <c r="I10" s="49"/>
      <c r="J10" s="49"/>
      <c r="K10" s="50"/>
    </row>
    <row r="11" spans="1:11" x14ac:dyDescent="0.25">
      <c r="A11" s="1"/>
      <c r="B11" s="1"/>
      <c r="C11" s="49"/>
      <c r="D11" s="49"/>
      <c r="E11" s="49"/>
      <c r="F11" s="49"/>
      <c r="G11" s="49"/>
      <c r="H11" s="48"/>
      <c r="I11" s="49"/>
      <c r="J11" s="49"/>
      <c r="K11" s="51" t="s">
        <v>54</v>
      </c>
    </row>
    <row r="12" spans="1:11" x14ac:dyDescent="0.25">
      <c r="A12" s="1"/>
      <c r="B12" s="1"/>
      <c r="C12" s="52" t="s">
        <v>8</v>
      </c>
      <c r="D12" s="52"/>
      <c r="E12" s="52"/>
      <c r="F12" s="52"/>
      <c r="G12" s="52"/>
      <c r="H12" s="52" t="s">
        <v>9</v>
      </c>
      <c r="I12" s="52"/>
      <c r="J12" s="49"/>
      <c r="K12" s="53"/>
    </row>
    <row r="13" spans="1:11" ht="22.9" customHeight="1" x14ac:dyDescent="0.25">
      <c r="A13" s="1"/>
      <c r="B13" s="1"/>
      <c r="C13" s="52"/>
      <c r="D13" s="52"/>
      <c r="E13" s="52"/>
      <c r="F13" s="52"/>
      <c r="G13" s="52"/>
      <c r="H13" s="52"/>
      <c r="I13" s="52"/>
      <c r="J13" s="49"/>
      <c r="K13" s="49"/>
    </row>
    <row r="14" spans="1:11" x14ac:dyDescent="0.25">
      <c r="A14" s="1"/>
      <c r="B14" s="1"/>
      <c r="C14" s="52" t="s">
        <v>10</v>
      </c>
      <c r="D14" s="52"/>
      <c r="E14" s="52"/>
      <c r="F14" s="52"/>
      <c r="G14" s="52"/>
      <c r="H14" s="52" t="s">
        <v>35</v>
      </c>
      <c r="I14" s="52"/>
      <c r="J14" s="49"/>
      <c r="K14" s="49"/>
    </row>
    <row r="15" spans="1:11" x14ac:dyDescent="0.25">
      <c r="A15" s="1"/>
      <c r="B15" s="1"/>
      <c r="C15" s="49"/>
      <c r="D15" s="49"/>
      <c r="E15" s="49"/>
      <c r="F15" s="49"/>
      <c r="G15" s="49"/>
      <c r="H15" s="49"/>
      <c r="I15" s="49"/>
      <c r="J15" s="49"/>
      <c r="K15" s="49"/>
    </row>
  </sheetData>
  <mergeCells count="3">
    <mergeCell ref="A10:G10"/>
    <mergeCell ref="A1:K1"/>
    <mergeCell ref="K3:K9"/>
  </mergeCells>
  <pageMargins left="0" right="0" top="0" bottom="0" header="0.31496062992125984" footer="0.31496062992125984"/>
  <pageSetup paperSize="256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Баттакова Ш.Б.</vt:lpstr>
      <vt:lpstr>Ахметова С.Б.</vt:lpstr>
      <vt:lpstr>'Ахметова С.Б.'!Область_печати</vt:lpstr>
      <vt:lpstr>'Баттакова Ш.Б.'!Область_печати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2025-05-06T11:48:01Z</cp:lastPrinted>
  <dcterms:created xsi:type="dcterms:W3CDTF">2025-02-04T12:14:25Z</dcterms:created>
  <dcterms:modified xsi:type="dcterms:W3CDTF">2025-05-13T03:46:44Z</dcterms:modified>
</cp:coreProperties>
</file>